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1"/>
  </bookViews>
  <sheets>
    <sheet name="Hoja1" sheetId="1" r:id="rId1"/>
    <sheet name="Hoja2" sheetId="2" r:id="rId2"/>
  </sheets>
  <definedNames>
    <definedName name="_xlnm.Print_Area" localSheetId="0">'Hoja1'!$A$1:$M$43</definedName>
    <definedName name="_xlnm.Print_Area" localSheetId="1">'Hoja2'!$A$1:$M$42</definedName>
  </definedNames>
  <calcPr fullCalcOnLoad="1"/>
</workbook>
</file>

<file path=xl/sharedStrings.xml><?xml version="1.0" encoding="utf-8"?>
<sst xmlns="http://schemas.openxmlformats.org/spreadsheetml/2006/main" count="101" uniqueCount="39">
  <si>
    <t>PRESUPUESTO INSTITUCIONAL - EJERCICIO FISCAL 2013</t>
  </si>
  <si>
    <t>(En Nuevos Soles)</t>
  </si>
  <si>
    <t>PLIEGO: 518 UNIVERSIDAD NACIONAL AGRARIA LA MOLINA</t>
  </si>
  <si>
    <t>PRESUPUESTO DE APERTURA</t>
  </si>
  <si>
    <t>PRESUPUESTO MODIFICADO</t>
  </si>
  <si>
    <t>EJECUCION DEL INGRESO</t>
  </si>
  <si>
    <t>Tipo de Ingreso</t>
  </si>
  <si>
    <t>Rec. Direc.</t>
  </si>
  <si>
    <t>Donaciones y</t>
  </si>
  <si>
    <t>Recursos</t>
  </si>
  <si>
    <t>Total</t>
  </si>
  <si>
    <t xml:space="preserve">Recursos </t>
  </si>
  <si>
    <t>(Genérica del Gasto)</t>
  </si>
  <si>
    <t>Recaudados</t>
  </si>
  <si>
    <t>Transferencias</t>
  </si>
  <si>
    <t>Determinados</t>
  </si>
  <si>
    <t>Toda Fuente</t>
  </si>
  <si>
    <t>Determiandos</t>
  </si>
  <si>
    <t>1  INGRESOS CORRIENTES</t>
  </si>
  <si>
    <t>1.3.1 Ventas de Bienes</t>
  </si>
  <si>
    <t>1.3.2  Derechos y Tasas Administrativo</t>
  </si>
  <si>
    <t>1.3.3 Venta de Servicios</t>
  </si>
  <si>
    <t>1.4 DONACIONES Y TRANSFER.</t>
  </si>
  <si>
    <t>1.4.1 Donaciones Corrientes</t>
  </si>
  <si>
    <t>1.4.2 Donaciones de Capital</t>
  </si>
  <si>
    <t>1.5 OTROS INGRESOS</t>
  </si>
  <si>
    <t>1.5.1 Rentas de la propiedad</t>
  </si>
  <si>
    <t>1.5.2 Multas y Sanciones no Tributar.</t>
  </si>
  <si>
    <t>1.5.4 Trans. Voluntarias distintas Donaciones</t>
  </si>
  <si>
    <t>1.5.5 Ingresos diversos</t>
  </si>
  <si>
    <t>1.6 VENTA ACTIVOS NO FINANC</t>
  </si>
  <si>
    <t>1.6.2 Venta Vehiculos, Maquin. y otros</t>
  </si>
  <si>
    <t>1.6.3 Venta de otros activos fijos</t>
  </si>
  <si>
    <t>1.6.5 Venta Activos no Producidos</t>
  </si>
  <si>
    <t>1.9.1 Saldo de Balance</t>
  </si>
  <si>
    <t>TOTAL INGRESOS</t>
  </si>
  <si>
    <t xml:space="preserve">Fuente: Oficina de Planificación - Unidad de Presupuesto </t>
  </si>
  <si>
    <t>PRESUPUESTO INSTITUCIONAL - EJERCICIO FISCAL 2014</t>
  </si>
  <si>
    <t>1.6.2 Venta de Vehiculos Maquinas y otros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</si>
</sst>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4" fontId="22" fillId="0" borderId="23" xfId="0" applyNumberFormat="1" applyFont="1" applyFill="1" applyBorder="1" applyAlignment="1">
      <alignment/>
    </xf>
    <xf numFmtId="4" fontId="22" fillId="0" borderId="24" xfId="0" applyNumberFormat="1" applyFont="1" applyFill="1" applyBorder="1" applyAlignment="1">
      <alignment/>
    </xf>
    <xf numFmtId="4" fontId="22" fillId="0" borderId="16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22" fillId="0" borderId="14" xfId="0" applyNumberFormat="1" applyFont="1" applyFill="1" applyBorder="1" applyAlignment="1">
      <alignment/>
    </xf>
    <xf numFmtId="4" fontId="22" fillId="0" borderId="25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4" fontId="23" fillId="0" borderId="26" xfId="0" applyNumberFormat="1" applyFont="1" applyFill="1" applyBorder="1" applyAlignment="1">
      <alignment/>
    </xf>
    <xf numFmtId="4" fontId="23" fillId="0" borderId="27" xfId="0" applyNumberFormat="1" applyFont="1" applyFill="1" applyBorder="1" applyAlignment="1">
      <alignment/>
    </xf>
    <xf numFmtId="4" fontId="23" fillId="0" borderId="28" xfId="0" applyNumberFormat="1" applyFont="1" applyFill="1" applyBorder="1" applyAlignment="1">
      <alignment/>
    </xf>
    <xf numFmtId="4" fontId="23" fillId="0" borderId="14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3" fillId="0" borderId="17" xfId="0" applyNumberFormat="1" applyFont="1" applyFill="1" applyBorder="1" applyAlignment="1">
      <alignment/>
    </xf>
    <xf numFmtId="4" fontId="23" fillId="0" borderId="25" xfId="0" applyNumberFormat="1" applyFont="1" applyFill="1" applyBorder="1" applyAlignment="1">
      <alignment/>
    </xf>
    <xf numFmtId="4" fontId="23" fillId="0" borderId="15" xfId="0" applyNumberFormat="1" applyFont="1" applyFill="1" applyBorder="1" applyAlignment="1">
      <alignment/>
    </xf>
    <xf numFmtId="4" fontId="22" fillId="0" borderId="29" xfId="0" applyNumberFormat="1" applyFont="1" applyFill="1" applyBorder="1" applyAlignment="1">
      <alignment/>
    </xf>
    <xf numFmtId="4" fontId="22" fillId="0" borderId="27" xfId="0" applyNumberFormat="1" applyFont="1" applyFill="1" applyBorder="1" applyAlignment="1">
      <alignment/>
    </xf>
    <xf numFmtId="4" fontId="22" fillId="0" borderId="17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0" fontId="19" fillId="0" borderId="14" xfId="0" applyFont="1" applyFill="1" applyBorder="1" applyAlignment="1">
      <alignment/>
    </xf>
    <xf numFmtId="4" fontId="22" fillId="0" borderId="26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4" fontId="22" fillId="0" borderId="15" xfId="0" applyNumberFormat="1" applyFont="1" applyFill="1" applyBorder="1" applyAlignment="1">
      <alignment/>
    </xf>
    <xf numFmtId="0" fontId="19" fillId="0" borderId="30" xfId="0" applyFont="1" applyFill="1" applyBorder="1" applyAlignment="1">
      <alignment horizontal="center"/>
    </xf>
    <xf numFmtId="4" fontId="22" fillId="0" borderId="31" xfId="0" applyNumberFormat="1" applyFont="1" applyFill="1" applyBorder="1" applyAlignment="1">
      <alignment horizontal="center" vertical="center"/>
    </xf>
    <xf numFmtId="4" fontId="22" fillId="0" borderId="32" xfId="0" applyNumberFormat="1" applyFont="1" applyFill="1" applyBorder="1" applyAlignment="1">
      <alignment horizontal="center" vertical="center"/>
    </xf>
    <xf numFmtId="4" fontId="22" fillId="0" borderId="33" xfId="0" applyNumberFormat="1" applyFont="1" applyFill="1" applyBorder="1" applyAlignment="1">
      <alignment horizontal="center" vertical="center"/>
    </xf>
    <xf numFmtId="4" fontId="22" fillId="0" borderId="30" xfId="0" applyNumberFormat="1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" fontId="22" fillId="0" borderId="11" xfId="0" applyNumberFormat="1" applyFont="1" applyFill="1" applyBorder="1" applyAlignment="1">
      <alignment horizontal="center" vertical="center"/>
    </xf>
    <xf numFmtId="4" fontId="22" fillId="0" borderId="34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4" fillId="0" borderId="35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J36" sqref="J36"/>
    </sheetView>
  </sheetViews>
  <sheetFormatPr defaultColWidth="11.421875" defaultRowHeight="15"/>
  <cols>
    <col min="1" max="1" width="35.8515625" style="0" customWidth="1"/>
    <col min="2" max="13" width="12.7109375" style="0" customWidth="1"/>
  </cols>
  <sheetData>
    <row r="2" spans="1:13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.75" customHeight="1" thickBot="1">
      <c r="A5" s="5"/>
      <c r="B5" s="6" t="s">
        <v>3</v>
      </c>
      <c r="C5" s="7"/>
      <c r="D5" s="7"/>
      <c r="E5" s="8"/>
      <c r="F5" s="6" t="s">
        <v>4</v>
      </c>
      <c r="G5" s="7"/>
      <c r="H5" s="7"/>
      <c r="I5" s="8"/>
      <c r="J5" s="6" t="s">
        <v>5</v>
      </c>
      <c r="K5" s="7"/>
      <c r="L5" s="7"/>
      <c r="M5" s="8"/>
    </row>
    <row r="6" spans="1:13" ht="18.75" customHeight="1">
      <c r="A6" s="9" t="s">
        <v>6</v>
      </c>
      <c r="B6" s="10" t="s">
        <v>7</v>
      </c>
      <c r="C6" s="10" t="s">
        <v>8</v>
      </c>
      <c r="D6" s="11" t="s">
        <v>9</v>
      </c>
      <c r="E6" s="9" t="s">
        <v>10</v>
      </c>
      <c r="F6" s="10" t="s">
        <v>7</v>
      </c>
      <c r="G6" s="10" t="s">
        <v>11</v>
      </c>
      <c r="H6" s="12" t="s">
        <v>8</v>
      </c>
      <c r="I6" s="13" t="s">
        <v>10</v>
      </c>
      <c r="J6" s="14" t="s">
        <v>7</v>
      </c>
      <c r="K6" s="10" t="s">
        <v>9</v>
      </c>
      <c r="L6" s="12" t="s">
        <v>8</v>
      </c>
      <c r="M6" s="9" t="s">
        <v>10</v>
      </c>
    </row>
    <row r="7" spans="1:13" ht="18.75" customHeight="1" thickBot="1">
      <c r="A7" s="15" t="s">
        <v>12</v>
      </c>
      <c r="B7" s="16" t="s">
        <v>13</v>
      </c>
      <c r="C7" s="16" t="s">
        <v>14</v>
      </c>
      <c r="D7" s="17" t="s">
        <v>15</v>
      </c>
      <c r="E7" s="15" t="s">
        <v>16</v>
      </c>
      <c r="F7" s="16" t="s">
        <v>13</v>
      </c>
      <c r="G7" s="16" t="s">
        <v>15</v>
      </c>
      <c r="H7" s="16" t="s">
        <v>14</v>
      </c>
      <c r="I7" s="15" t="s">
        <v>16</v>
      </c>
      <c r="J7" s="18" t="s">
        <v>13</v>
      </c>
      <c r="K7" s="16" t="s">
        <v>17</v>
      </c>
      <c r="L7" s="16" t="s">
        <v>14</v>
      </c>
      <c r="M7" s="15" t="s">
        <v>16</v>
      </c>
    </row>
    <row r="8" spans="1:13" ht="18.75" customHeight="1">
      <c r="A8" s="19" t="s">
        <v>18</v>
      </c>
      <c r="B8" s="20">
        <f>B9+B10+B11</f>
        <v>16953179</v>
      </c>
      <c r="C8" s="21">
        <f>C9+C10+C11</f>
        <v>0</v>
      </c>
      <c r="D8" s="22">
        <f>D9+D10+D11</f>
        <v>0</v>
      </c>
      <c r="E8" s="23">
        <f>B8+C8+D8</f>
        <v>16953179</v>
      </c>
      <c r="F8" s="20">
        <f>F9+F10+F11</f>
        <v>17045490</v>
      </c>
      <c r="G8" s="21">
        <f>G9+G10+G11</f>
        <v>0</v>
      </c>
      <c r="H8" s="22">
        <f>H9+H10+H11</f>
        <v>0</v>
      </c>
      <c r="I8" s="24">
        <f>F8+G8+H8</f>
        <v>17045490</v>
      </c>
      <c r="J8" s="25">
        <f>J9+J10+J11</f>
        <v>14043752.58</v>
      </c>
      <c r="K8" s="25">
        <f>K9+K10+K11</f>
        <v>0</v>
      </c>
      <c r="L8" s="25">
        <f>L9+L10+L11</f>
        <v>0</v>
      </c>
      <c r="M8" s="24">
        <f>M9+M10+M11</f>
        <v>14043752.58</v>
      </c>
    </row>
    <row r="9" spans="1:13" ht="18.75" customHeight="1">
      <c r="A9" s="26" t="s">
        <v>19</v>
      </c>
      <c r="B9" s="27">
        <v>7020363</v>
      </c>
      <c r="C9" s="28">
        <v>0</v>
      </c>
      <c r="D9" s="29">
        <v>0</v>
      </c>
      <c r="E9" s="30">
        <f aca="true" t="shared" si="0" ref="E9:E24">B9+C9+D9</f>
        <v>7020363</v>
      </c>
      <c r="F9" s="31">
        <v>7112674</v>
      </c>
      <c r="G9" s="28">
        <v>0</v>
      </c>
      <c r="H9" s="32">
        <v>0</v>
      </c>
      <c r="I9" s="30">
        <f>F9+G9+H9</f>
        <v>7112674</v>
      </c>
      <c r="J9" s="33">
        <v>3542508.87</v>
      </c>
      <c r="K9" s="34">
        <v>0</v>
      </c>
      <c r="L9" s="32">
        <v>0</v>
      </c>
      <c r="M9" s="30">
        <f aca="true" t="shared" si="1" ref="M9:M24">J9+K9+L9</f>
        <v>3542508.87</v>
      </c>
    </row>
    <row r="10" spans="1:13" ht="18.75" customHeight="1">
      <c r="A10" s="26" t="s">
        <v>20</v>
      </c>
      <c r="B10" s="27">
        <v>6888660</v>
      </c>
      <c r="C10" s="28">
        <v>0</v>
      </c>
      <c r="D10" s="29">
        <v>0</v>
      </c>
      <c r="E10" s="30">
        <f t="shared" si="0"/>
        <v>6888660</v>
      </c>
      <c r="F10" s="31">
        <v>6888660</v>
      </c>
      <c r="G10" s="28">
        <v>0</v>
      </c>
      <c r="H10" s="32">
        <v>0</v>
      </c>
      <c r="I10" s="30">
        <f>F10+G10+H10</f>
        <v>6888660</v>
      </c>
      <c r="J10" s="33">
        <v>7175602.94</v>
      </c>
      <c r="K10" s="34">
        <v>0</v>
      </c>
      <c r="L10" s="32">
        <v>0</v>
      </c>
      <c r="M10" s="30">
        <f t="shared" si="1"/>
        <v>7175602.94</v>
      </c>
    </row>
    <row r="11" spans="1:13" ht="18.75" customHeight="1">
      <c r="A11" s="26" t="s">
        <v>21</v>
      </c>
      <c r="B11" s="27">
        <v>3044156</v>
      </c>
      <c r="C11" s="28">
        <v>0</v>
      </c>
      <c r="D11" s="29">
        <v>0</v>
      </c>
      <c r="E11" s="30">
        <f t="shared" si="0"/>
        <v>3044156</v>
      </c>
      <c r="F11" s="31">
        <v>3044156</v>
      </c>
      <c r="G11" s="28">
        <v>0</v>
      </c>
      <c r="H11" s="32">
        <v>0</v>
      </c>
      <c r="I11" s="30">
        <f>F11+G11+H11</f>
        <v>3044156</v>
      </c>
      <c r="J11" s="33">
        <v>3325640.77</v>
      </c>
      <c r="K11" s="34">
        <v>0</v>
      </c>
      <c r="L11" s="32">
        <v>0</v>
      </c>
      <c r="M11" s="30">
        <f t="shared" si="1"/>
        <v>3325640.77</v>
      </c>
    </row>
    <row r="12" spans="1:13" ht="18.75" customHeight="1">
      <c r="A12" s="19" t="s">
        <v>22</v>
      </c>
      <c r="B12" s="35">
        <f>B13+B14</f>
        <v>0</v>
      </c>
      <c r="C12" s="36">
        <f>C13+C14</f>
        <v>0</v>
      </c>
      <c r="D12" s="37">
        <f>D13+D14</f>
        <v>113617</v>
      </c>
      <c r="E12" s="24">
        <f>D13+D14</f>
        <v>113617</v>
      </c>
      <c r="F12" s="35">
        <f>F13+F14</f>
        <v>0</v>
      </c>
      <c r="G12" s="36">
        <f>G13+G14</f>
        <v>113617</v>
      </c>
      <c r="H12" s="37">
        <f>H13+H14</f>
        <v>53654</v>
      </c>
      <c r="I12" s="24">
        <f>F12+G12+H12</f>
        <v>167271</v>
      </c>
      <c r="J12" s="25">
        <f>J13+J14</f>
        <v>0</v>
      </c>
      <c r="K12" s="25">
        <f>K13+K14</f>
        <v>102167.66</v>
      </c>
      <c r="L12" s="25">
        <f>L13+L14</f>
        <v>53659.29</v>
      </c>
      <c r="M12" s="24">
        <f>M13+M14</f>
        <v>155826.95</v>
      </c>
    </row>
    <row r="13" spans="1:13" ht="18.75" customHeight="1">
      <c r="A13" s="26" t="s">
        <v>23</v>
      </c>
      <c r="B13" s="27">
        <v>0</v>
      </c>
      <c r="C13" s="28">
        <v>0</v>
      </c>
      <c r="D13" s="29">
        <v>113617</v>
      </c>
      <c r="E13" s="30">
        <f t="shared" si="0"/>
        <v>113617</v>
      </c>
      <c r="F13" s="31">
        <v>0</v>
      </c>
      <c r="G13" s="28">
        <v>113617</v>
      </c>
      <c r="H13" s="32">
        <v>53654</v>
      </c>
      <c r="I13" s="30">
        <f>F13+G13+H13</f>
        <v>167271</v>
      </c>
      <c r="J13" s="33">
        <v>0</v>
      </c>
      <c r="K13" s="34">
        <v>102167.66</v>
      </c>
      <c r="L13" s="32">
        <v>53659.29</v>
      </c>
      <c r="M13" s="30">
        <f t="shared" si="1"/>
        <v>155826.95</v>
      </c>
    </row>
    <row r="14" spans="1:13" ht="18.75" customHeight="1">
      <c r="A14" s="26" t="s">
        <v>24</v>
      </c>
      <c r="B14" s="27">
        <v>0</v>
      </c>
      <c r="C14" s="28">
        <v>0</v>
      </c>
      <c r="D14" s="29">
        <v>0</v>
      </c>
      <c r="E14" s="30">
        <f t="shared" si="0"/>
        <v>0</v>
      </c>
      <c r="F14" s="31">
        <v>0</v>
      </c>
      <c r="G14" s="28">
        <v>0</v>
      </c>
      <c r="H14" s="32">
        <v>0</v>
      </c>
      <c r="I14" s="30">
        <f>F14+G14+H14</f>
        <v>0</v>
      </c>
      <c r="J14" s="33">
        <v>0</v>
      </c>
      <c r="K14" s="34">
        <v>0</v>
      </c>
      <c r="L14" s="32">
        <v>0</v>
      </c>
      <c r="M14" s="30">
        <f t="shared" si="1"/>
        <v>0</v>
      </c>
    </row>
    <row r="15" spans="1:13" ht="18.75" customHeight="1">
      <c r="A15" s="19" t="s">
        <v>25</v>
      </c>
      <c r="B15" s="35">
        <f>B16+B17+B18+B19</f>
        <v>376321</v>
      </c>
      <c r="C15" s="36">
        <f>C16+C17+C18+C19</f>
        <v>0</v>
      </c>
      <c r="D15" s="37">
        <f>D16+D17+D18+D19</f>
        <v>0</v>
      </c>
      <c r="E15" s="24">
        <f t="shared" si="0"/>
        <v>376321</v>
      </c>
      <c r="F15" s="35">
        <f>F16+F17+F18+F19</f>
        <v>376321</v>
      </c>
      <c r="G15" s="36">
        <f>G16+G17+G18+G19</f>
        <v>0</v>
      </c>
      <c r="H15" s="37">
        <f>H16+H17+H18+H19</f>
        <v>11000</v>
      </c>
      <c r="I15" s="24">
        <f>I16+I17+I18+I19</f>
        <v>387321</v>
      </c>
      <c r="J15" s="25">
        <f>J16+J17+J19</f>
        <v>4823197.9</v>
      </c>
      <c r="K15" s="25">
        <f>K16+K17+K19</f>
        <v>1717.81</v>
      </c>
      <c r="L15" s="25">
        <f>L16+L17+L19</f>
        <v>10666.28</v>
      </c>
      <c r="M15" s="24">
        <f>M16+M17+M18+M19</f>
        <v>4835581.99</v>
      </c>
    </row>
    <row r="16" spans="1:13" ht="18.75" customHeight="1">
      <c r="A16" s="26" t="s">
        <v>26</v>
      </c>
      <c r="B16" s="27">
        <v>0</v>
      </c>
      <c r="C16" s="28">
        <v>0</v>
      </c>
      <c r="D16" s="29">
        <v>0</v>
      </c>
      <c r="E16" s="30">
        <f t="shared" si="0"/>
        <v>0</v>
      </c>
      <c r="F16" s="31">
        <v>0</v>
      </c>
      <c r="G16" s="28">
        <v>0</v>
      </c>
      <c r="H16" s="32">
        <v>0</v>
      </c>
      <c r="I16" s="30">
        <f>F16+G16+H16</f>
        <v>0</v>
      </c>
      <c r="J16" s="33">
        <v>4618396.28</v>
      </c>
      <c r="K16" s="34">
        <v>1717.81</v>
      </c>
      <c r="L16" s="32">
        <v>0</v>
      </c>
      <c r="M16" s="30">
        <f t="shared" si="1"/>
        <v>4620114.09</v>
      </c>
    </row>
    <row r="17" spans="1:13" ht="18.75" customHeight="1">
      <c r="A17" s="26" t="s">
        <v>27</v>
      </c>
      <c r="B17" s="27">
        <v>0</v>
      </c>
      <c r="C17" s="28">
        <v>0</v>
      </c>
      <c r="D17" s="31">
        <v>0</v>
      </c>
      <c r="E17" s="30"/>
      <c r="F17" s="38">
        <v>0</v>
      </c>
      <c r="G17" s="28">
        <v>0</v>
      </c>
      <c r="H17" s="32">
        <v>0</v>
      </c>
      <c r="I17" s="30">
        <f>F17+G17+H17</f>
        <v>0</v>
      </c>
      <c r="J17" s="33">
        <v>0</v>
      </c>
      <c r="K17" s="28">
        <v>0</v>
      </c>
      <c r="L17" s="28">
        <v>0</v>
      </c>
      <c r="M17" s="30">
        <f t="shared" si="1"/>
        <v>0</v>
      </c>
    </row>
    <row r="18" spans="1:13" ht="18.75" customHeight="1">
      <c r="A18" s="26" t="s">
        <v>28</v>
      </c>
      <c r="B18" s="27">
        <v>0</v>
      </c>
      <c r="C18" s="28">
        <v>0</v>
      </c>
      <c r="D18" s="31">
        <v>0</v>
      </c>
      <c r="E18" s="30">
        <f t="shared" si="0"/>
        <v>0</v>
      </c>
      <c r="F18" s="38">
        <v>0</v>
      </c>
      <c r="G18" s="28">
        <v>0</v>
      </c>
      <c r="H18" s="32">
        <v>11000</v>
      </c>
      <c r="I18" s="30">
        <f>F18+G18+H18</f>
        <v>11000</v>
      </c>
      <c r="J18" s="33">
        <v>0</v>
      </c>
      <c r="K18" s="34">
        <v>0</v>
      </c>
      <c r="L18" s="34">
        <v>0</v>
      </c>
      <c r="M18" s="30">
        <f t="shared" si="1"/>
        <v>0</v>
      </c>
    </row>
    <row r="19" spans="1:13" ht="18.75" customHeight="1">
      <c r="A19" s="26" t="s">
        <v>29</v>
      </c>
      <c r="B19" s="27">
        <v>376321</v>
      </c>
      <c r="C19" s="28">
        <v>0</v>
      </c>
      <c r="D19" s="29">
        <v>0</v>
      </c>
      <c r="E19" s="30">
        <f t="shared" si="0"/>
        <v>376321</v>
      </c>
      <c r="F19" s="31">
        <v>376321</v>
      </c>
      <c r="G19" s="28">
        <v>0</v>
      </c>
      <c r="H19" s="32">
        <v>0</v>
      </c>
      <c r="I19" s="30">
        <f>F19+G19+H19</f>
        <v>376321</v>
      </c>
      <c r="J19" s="33">
        <v>204801.62</v>
      </c>
      <c r="K19" s="34">
        <v>0</v>
      </c>
      <c r="L19" s="32">
        <v>10666.28</v>
      </c>
      <c r="M19" s="30">
        <f t="shared" si="1"/>
        <v>215467.9</v>
      </c>
    </row>
    <row r="20" spans="1:13" ht="18.75" customHeight="1">
      <c r="A20" s="19" t="s">
        <v>30</v>
      </c>
      <c r="B20" s="35">
        <f>B21+B22+B23</f>
        <v>40500</v>
      </c>
      <c r="C20" s="36">
        <f>C21+C22+C23</f>
        <v>0</v>
      </c>
      <c r="D20" s="37">
        <f>D21+D22+D23</f>
        <v>0</v>
      </c>
      <c r="E20" s="24">
        <f>E21+E22+E23</f>
        <v>40500</v>
      </c>
      <c r="F20" s="35">
        <f>F21+F22+F23</f>
        <v>40500</v>
      </c>
      <c r="G20" s="36">
        <f>G21+G22+G23</f>
        <v>0</v>
      </c>
      <c r="H20" s="37">
        <f>H21+H22+H23</f>
        <v>0</v>
      </c>
      <c r="I20" s="24">
        <f>I21+I22+I23</f>
        <v>40500</v>
      </c>
      <c r="J20" s="25">
        <f>J21+J22+J23</f>
        <v>9978419.29</v>
      </c>
      <c r="K20" s="25">
        <f>K21+K22+K23</f>
        <v>0</v>
      </c>
      <c r="L20" s="25">
        <f>L21+L22+L23</f>
        <v>0</v>
      </c>
      <c r="M20" s="24">
        <f>M21+M22+M23</f>
        <v>9978419.29</v>
      </c>
    </row>
    <row r="21" spans="1:13" ht="18.75" customHeight="1">
      <c r="A21" s="26" t="s">
        <v>31</v>
      </c>
      <c r="B21" s="27">
        <v>0</v>
      </c>
      <c r="C21" s="28">
        <v>0</v>
      </c>
      <c r="D21" s="31">
        <v>0</v>
      </c>
      <c r="E21" s="30">
        <f>B21+C21+D21</f>
        <v>0</v>
      </c>
      <c r="F21" s="31">
        <v>40500</v>
      </c>
      <c r="G21" s="28">
        <v>0</v>
      </c>
      <c r="H21" s="32">
        <v>0</v>
      </c>
      <c r="I21" s="30">
        <f>F21+G21+H21</f>
        <v>40500</v>
      </c>
      <c r="J21" s="33">
        <v>0</v>
      </c>
      <c r="K21" s="34">
        <v>0</v>
      </c>
      <c r="L21" s="34">
        <v>0</v>
      </c>
      <c r="M21" s="30">
        <f t="shared" si="1"/>
        <v>0</v>
      </c>
    </row>
    <row r="22" spans="1:13" ht="18.75" customHeight="1">
      <c r="A22" s="26" t="s">
        <v>32</v>
      </c>
      <c r="B22" s="27">
        <v>40500</v>
      </c>
      <c r="C22" s="28">
        <v>0</v>
      </c>
      <c r="D22" s="31">
        <v>0</v>
      </c>
      <c r="E22" s="30">
        <f>B22+C22+D22</f>
        <v>40500</v>
      </c>
      <c r="F22" s="31">
        <v>0</v>
      </c>
      <c r="G22" s="28">
        <v>0</v>
      </c>
      <c r="H22" s="32">
        <v>0</v>
      </c>
      <c r="I22" s="30">
        <f>F22+G22+H22</f>
        <v>0</v>
      </c>
      <c r="J22" s="33">
        <v>147136</v>
      </c>
      <c r="K22" s="28">
        <v>0</v>
      </c>
      <c r="L22" s="28">
        <v>0</v>
      </c>
      <c r="M22" s="30">
        <f t="shared" si="1"/>
        <v>147136</v>
      </c>
    </row>
    <row r="23" spans="1:13" ht="18.75" customHeight="1">
      <c r="A23" s="26" t="s">
        <v>33</v>
      </c>
      <c r="B23" s="27">
        <v>0</v>
      </c>
      <c r="C23" s="28">
        <v>0</v>
      </c>
      <c r="D23" s="31">
        <v>0</v>
      </c>
      <c r="E23" s="30">
        <f>B23+C23+D23</f>
        <v>0</v>
      </c>
      <c r="F23" s="31">
        <v>0</v>
      </c>
      <c r="G23" s="28">
        <v>0</v>
      </c>
      <c r="H23" s="32">
        <v>0</v>
      </c>
      <c r="I23" s="30">
        <f>F23+G23+H23</f>
        <v>0</v>
      </c>
      <c r="J23" s="33">
        <v>9831283.29</v>
      </c>
      <c r="K23" s="34">
        <v>0</v>
      </c>
      <c r="L23" s="34">
        <v>0</v>
      </c>
      <c r="M23" s="30">
        <f t="shared" si="1"/>
        <v>9831283.29</v>
      </c>
    </row>
    <row r="24" spans="1:13" ht="18.75" customHeight="1">
      <c r="A24" s="39" t="s">
        <v>34</v>
      </c>
      <c r="B24" s="40">
        <v>0</v>
      </c>
      <c r="C24" s="36">
        <v>0</v>
      </c>
      <c r="D24" s="41">
        <v>0</v>
      </c>
      <c r="E24" s="24">
        <f t="shared" si="0"/>
        <v>0</v>
      </c>
      <c r="F24" s="41">
        <v>1029328</v>
      </c>
      <c r="G24" s="36">
        <v>0</v>
      </c>
      <c r="H24" s="37">
        <v>225350</v>
      </c>
      <c r="I24" s="24">
        <f>F24+G24+H24</f>
        <v>1254678</v>
      </c>
      <c r="J24" s="25">
        <v>7245606.28</v>
      </c>
      <c r="K24" s="42">
        <v>95540.03</v>
      </c>
      <c r="L24" s="37">
        <v>285550.23</v>
      </c>
      <c r="M24" s="24">
        <f t="shared" si="1"/>
        <v>7626696.540000001</v>
      </c>
    </row>
    <row r="25" spans="1:13" ht="18.75" customHeight="1" thickBot="1">
      <c r="A25" s="26"/>
      <c r="B25" s="27"/>
      <c r="C25" s="28"/>
      <c r="D25" s="29"/>
      <c r="E25" s="24"/>
      <c r="F25" s="31"/>
      <c r="G25" s="28"/>
      <c r="H25" s="32"/>
      <c r="I25" s="30"/>
      <c r="J25" s="33"/>
      <c r="K25" s="34"/>
      <c r="L25" s="32"/>
      <c r="M25" s="24"/>
    </row>
    <row r="26" spans="1:13" ht="18.75" customHeight="1" thickBot="1">
      <c r="A26" s="43" t="s">
        <v>35</v>
      </c>
      <c r="B26" s="44">
        <f>B24+B20+B15+B12+B8</f>
        <v>17370000</v>
      </c>
      <c r="C26" s="45">
        <f>C24+C20+C15+C12+C8</f>
        <v>0</v>
      </c>
      <c r="D26" s="46">
        <f>D24+D20+D15+D12+D8</f>
        <v>113617</v>
      </c>
      <c r="E26" s="47">
        <f>E24+E20+E15+E12+E8</f>
        <v>17483617</v>
      </c>
      <c r="F26" s="48">
        <f>F24+F20+F15+F12+F8</f>
        <v>18491639</v>
      </c>
      <c r="G26" s="45">
        <f>G8+G12+G15+G20+G24</f>
        <v>113617</v>
      </c>
      <c r="H26" s="46">
        <f>H8+H12+H15+H20+H24</f>
        <v>290004</v>
      </c>
      <c r="I26" s="46">
        <f>I24+I20+I15+I12+I8</f>
        <v>18895260</v>
      </c>
      <c r="J26" s="44">
        <f>J24+J20+J15+J12+J8</f>
        <v>36090976.05</v>
      </c>
      <c r="K26" s="45">
        <f>K24+K20+K15+K12+K8</f>
        <v>199425.5</v>
      </c>
      <c r="L26" s="46">
        <f>L24+L20+L15+L12+L8</f>
        <v>349875.8</v>
      </c>
      <c r="M26" s="49">
        <f>M24+M20+M15+M12+M8</f>
        <v>36640277.35</v>
      </c>
    </row>
    <row r="27" spans="1:13" ht="15">
      <c r="A27" s="50" t="s">
        <v>36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</sheetData>
  <sheetProtection/>
  <mergeCells count="5">
    <mergeCell ref="A2:M2"/>
    <mergeCell ref="A3:M3"/>
    <mergeCell ref="B5:E5"/>
    <mergeCell ref="F5:I5"/>
    <mergeCell ref="J5:M5"/>
  </mergeCells>
  <printOptions/>
  <pageMargins left="0.7" right="0.7" top="0.75" bottom="0.75" header="0.3" footer="0.3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tabSelected="1" zoomScalePageLayoutView="0" workbookViewId="0" topLeftCell="A1">
      <selection activeCell="A2" sqref="A2:M2"/>
    </sheetView>
  </sheetViews>
  <sheetFormatPr defaultColWidth="11.421875" defaultRowHeight="15"/>
  <cols>
    <col min="1" max="1" width="33.421875" style="0" customWidth="1"/>
    <col min="2" max="13" width="12.28125" style="0" customWidth="1"/>
  </cols>
  <sheetData>
    <row r="2" spans="1:13" ht="15.75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>
      <c r="A4" s="3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" customHeight="1" thickBot="1">
      <c r="A5" s="5"/>
      <c r="B5" s="6" t="s">
        <v>3</v>
      </c>
      <c r="C5" s="7"/>
      <c r="D5" s="7"/>
      <c r="E5" s="8"/>
      <c r="F5" s="6" t="s">
        <v>4</v>
      </c>
      <c r="G5" s="7"/>
      <c r="H5" s="7"/>
      <c r="I5" s="8"/>
      <c r="J5" s="6" t="s">
        <v>5</v>
      </c>
      <c r="K5" s="7"/>
      <c r="L5" s="7"/>
      <c r="M5" s="8"/>
    </row>
    <row r="6" spans="1:13" ht="18" customHeight="1">
      <c r="A6" s="9" t="s">
        <v>6</v>
      </c>
      <c r="B6" s="10" t="s">
        <v>7</v>
      </c>
      <c r="C6" s="10" t="s">
        <v>8</v>
      </c>
      <c r="D6" s="11" t="s">
        <v>9</v>
      </c>
      <c r="E6" s="9" t="s">
        <v>10</v>
      </c>
      <c r="F6" s="10" t="s">
        <v>7</v>
      </c>
      <c r="G6" s="10" t="s">
        <v>11</v>
      </c>
      <c r="H6" s="12" t="s">
        <v>8</v>
      </c>
      <c r="I6" s="13" t="s">
        <v>10</v>
      </c>
      <c r="J6" s="14" t="s">
        <v>7</v>
      </c>
      <c r="K6" s="10" t="s">
        <v>9</v>
      </c>
      <c r="L6" s="12" t="s">
        <v>8</v>
      </c>
      <c r="M6" s="9" t="s">
        <v>10</v>
      </c>
    </row>
    <row r="7" spans="1:13" ht="18" customHeight="1" thickBot="1">
      <c r="A7" s="15" t="s">
        <v>12</v>
      </c>
      <c r="B7" s="16" t="s">
        <v>13</v>
      </c>
      <c r="C7" s="16" t="s">
        <v>14</v>
      </c>
      <c r="D7" s="17" t="s">
        <v>15</v>
      </c>
      <c r="E7" s="15" t="s">
        <v>16</v>
      </c>
      <c r="F7" s="16" t="s">
        <v>13</v>
      </c>
      <c r="G7" s="16" t="s">
        <v>15</v>
      </c>
      <c r="H7" s="16" t="s">
        <v>14</v>
      </c>
      <c r="I7" s="15" t="s">
        <v>16</v>
      </c>
      <c r="J7" s="18" t="s">
        <v>13</v>
      </c>
      <c r="K7" s="16" t="s">
        <v>17</v>
      </c>
      <c r="L7" s="16" t="s">
        <v>14</v>
      </c>
      <c r="M7" s="15" t="s">
        <v>16</v>
      </c>
    </row>
    <row r="8" spans="1:13" ht="18" customHeight="1">
      <c r="A8" s="19" t="s">
        <v>18</v>
      </c>
      <c r="B8" s="40">
        <f>B9+B10+B11</f>
        <v>12547900</v>
      </c>
      <c r="C8" s="21">
        <f>C9+C10+C11</f>
        <v>0</v>
      </c>
      <c r="D8" s="41">
        <f>D9+D10+D11</f>
        <v>0</v>
      </c>
      <c r="E8" s="23">
        <f>B8+C8+D8</f>
        <v>12547900</v>
      </c>
      <c r="F8" s="51">
        <f>F9+F10+F11</f>
        <v>12607604</v>
      </c>
      <c r="G8" s="21">
        <f>G9+G10+G11</f>
        <v>0</v>
      </c>
      <c r="H8" s="22">
        <f>H9+H10+H11</f>
        <v>0</v>
      </c>
      <c r="I8" s="24">
        <f>F8+G8+H8</f>
        <v>12607604</v>
      </c>
      <c r="J8" s="25">
        <f>J9+J10+J11</f>
        <v>13269812.85</v>
      </c>
      <c r="K8" s="25">
        <f>K9+K10+K11</f>
        <v>0</v>
      </c>
      <c r="L8" s="25">
        <f>L9+L10+L11</f>
        <v>0</v>
      </c>
      <c r="M8" s="24">
        <f>M9+M10+M11</f>
        <v>13269812.85</v>
      </c>
    </row>
    <row r="9" spans="1:13" ht="18" customHeight="1">
      <c r="A9" s="26" t="s">
        <v>19</v>
      </c>
      <c r="B9" s="27">
        <v>3306100</v>
      </c>
      <c r="C9" s="28">
        <v>0</v>
      </c>
      <c r="D9" s="29">
        <v>0</v>
      </c>
      <c r="E9" s="30">
        <f>B9+C9+D9</f>
        <v>3306100</v>
      </c>
      <c r="F9" s="31">
        <v>3306100</v>
      </c>
      <c r="G9" s="28"/>
      <c r="H9" s="32">
        <v>0</v>
      </c>
      <c r="I9" s="30">
        <f>F9+G9+H9</f>
        <v>3306100</v>
      </c>
      <c r="J9" s="33">
        <v>3326895.47</v>
      </c>
      <c r="K9" s="34">
        <v>0</v>
      </c>
      <c r="L9" s="32">
        <v>0</v>
      </c>
      <c r="M9" s="30">
        <f aca="true" t="shared" si="0" ref="M9:M18">J9+K9+L9</f>
        <v>3326895.47</v>
      </c>
    </row>
    <row r="10" spans="1:13" ht="18" customHeight="1">
      <c r="A10" s="26" t="s">
        <v>20</v>
      </c>
      <c r="B10" s="27">
        <v>7115400</v>
      </c>
      <c r="C10" s="28">
        <v>0</v>
      </c>
      <c r="D10" s="29">
        <v>0</v>
      </c>
      <c r="E10" s="30">
        <f>B10+C10+D10</f>
        <v>7115400</v>
      </c>
      <c r="F10" s="31">
        <v>7115400</v>
      </c>
      <c r="G10" s="28">
        <v>0</v>
      </c>
      <c r="H10" s="32">
        <v>0</v>
      </c>
      <c r="I10" s="30">
        <f>F10+G10+H10</f>
        <v>7115400</v>
      </c>
      <c r="J10" s="33">
        <v>7082370.28</v>
      </c>
      <c r="K10" s="34">
        <v>0</v>
      </c>
      <c r="L10" s="32">
        <v>0</v>
      </c>
      <c r="M10" s="30">
        <f t="shared" si="0"/>
        <v>7082370.28</v>
      </c>
    </row>
    <row r="11" spans="1:13" ht="18" customHeight="1">
      <c r="A11" s="26" t="s">
        <v>21</v>
      </c>
      <c r="B11" s="27">
        <v>2126400</v>
      </c>
      <c r="C11" s="28">
        <v>0</v>
      </c>
      <c r="D11" s="29">
        <v>0</v>
      </c>
      <c r="E11" s="30">
        <f>B11+C11+D11</f>
        <v>2126400</v>
      </c>
      <c r="F11" s="31">
        <v>2186104</v>
      </c>
      <c r="G11" s="28">
        <v>0</v>
      </c>
      <c r="H11" s="32">
        <v>0</v>
      </c>
      <c r="I11" s="30">
        <f>F11+G11+H11</f>
        <v>2186104</v>
      </c>
      <c r="J11" s="33">
        <v>2860547.1</v>
      </c>
      <c r="K11" s="34">
        <v>0</v>
      </c>
      <c r="L11" s="32">
        <v>0</v>
      </c>
      <c r="M11" s="30">
        <f t="shared" si="0"/>
        <v>2860547.1</v>
      </c>
    </row>
    <row r="12" spans="1:13" ht="18" customHeight="1">
      <c r="A12" s="19" t="s">
        <v>22</v>
      </c>
      <c r="B12" s="40">
        <f>B13+B14</f>
        <v>0</v>
      </c>
      <c r="C12" s="36">
        <f>C13+C14</f>
        <v>0</v>
      </c>
      <c r="D12" s="41">
        <f>D13+D14</f>
        <v>97496</v>
      </c>
      <c r="E12" s="24">
        <f aca="true" t="shared" si="1" ref="E12:E18">B12+C12+D12</f>
        <v>97496</v>
      </c>
      <c r="F12" s="41">
        <f aca="true" t="shared" si="2" ref="F12:M12">F13+F14</f>
        <v>0</v>
      </c>
      <c r="G12" s="36">
        <f t="shared" si="2"/>
        <v>83231</v>
      </c>
      <c r="H12" s="37">
        <f t="shared" si="2"/>
        <v>3856498</v>
      </c>
      <c r="I12" s="24">
        <f t="shared" si="2"/>
        <v>3939729</v>
      </c>
      <c r="J12" s="25">
        <f t="shared" si="2"/>
        <v>0</v>
      </c>
      <c r="K12" s="25">
        <f t="shared" si="2"/>
        <v>71678.8</v>
      </c>
      <c r="L12" s="25">
        <f t="shared" si="2"/>
        <v>3863301.6100000003</v>
      </c>
      <c r="M12" s="24">
        <f t="shared" si="2"/>
        <v>3934980.41</v>
      </c>
    </row>
    <row r="13" spans="1:13" ht="18" customHeight="1">
      <c r="A13" s="26" t="s">
        <v>23</v>
      </c>
      <c r="B13" s="27">
        <v>0</v>
      </c>
      <c r="C13" s="28">
        <v>0</v>
      </c>
      <c r="D13" s="29">
        <v>97496</v>
      </c>
      <c r="E13" s="30">
        <f t="shared" si="1"/>
        <v>97496</v>
      </c>
      <c r="F13" s="31">
        <v>0</v>
      </c>
      <c r="G13" s="28">
        <v>83231</v>
      </c>
      <c r="H13" s="32">
        <v>3676217</v>
      </c>
      <c r="I13" s="30">
        <f aca="true" t="shared" si="3" ref="I13:I18">F13+G13+H13</f>
        <v>3759448</v>
      </c>
      <c r="J13" s="33">
        <v>0</v>
      </c>
      <c r="K13" s="34">
        <v>71678.8</v>
      </c>
      <c r="L13" s="32">
        <v>3683021.35</v>
      </c>
      <c r="M13" s="30">
        <f t="shared" si="0"/>
        <v>3754700.15</v>
      </c>
    </row>
    <row r="14" spans="1:13" ht="18" customHeight="1">
      <c r="A14" s="26" t="s">
        <v>24</v>
      </c>
      <c r="B14" s="27">
        <v>0</v>
      </c>
      <c r="C14" s="28">
        <v>0</v>
      </c>
      <c r="D14" s="29">
        <v>0</v>
      </c>
      <c r="E14" s="30">
        <f t="shared" si="1"/>
        <v>0</v>
      </c>
      <c r="F14" s="31">
        <v>0</v>
      </c>
      <c r="G14" s="28">
        <v>0</v>
      </c>
      <c r="H14" s="32">
        <v>180281</v>
      </c>
      <c r="I14" s="30">
        <f t="shared" si="3"/>
        <v>180281</v>
      </c>
      <c r="J14" s="33">
        <v>0</v>
      </c>
      <c r="K14" s="34">
        <v>0</v>
      </c>
      <c r="L14" s="32">
        <v>180280.26</v>
      </c>
      <c r="M14" s="30">
        <f t="shared" si="0"/>
        <v>180280.26</v>
      </c>
    </row>
    <row r="15" spans="1:13" ht="18" customHeight="1">
      <c r="A15" s="19" t="s">
        <v>25</v>
      </c>
      <c r="B15" s="40">
        <f>B16+B17+B18</f>
        <v>370100</v>
      </c>
      <c r="C15" s="36">
        <f>C16+C17+C18</f>
        <v>0</v>
      </c>
      <c r="D15" s="41">
        <f>D16+D17+D18</f>
        <v>0</v>
      </c>
      <c r="E15" s="24">
        <f t="shared" si="1"/>
        <v>370100</v>
      </c>
      <c r="F15" s="41">
        <f>F16+F17+F18</f>
        <v>370100</v>
      </c>
      <c r="G15" s="36">
        <f>G16+G17+G18</f>
        <v>0</v>
      </c>
      <c r="H15" s="37">
        <f>H16+H17+H18</f>
        <v>0</v>
      </c>
      <c r="I15" s="24">
        <f t="shared" si="3"/>
        <v>370100</v>
      </c>
      <c r="J15" s="25">
        <f>J16+J17+J18</f>
        <v>1615180.35</v>
      </c>
      <c r="K15" s="25">
        <f>K16+K17+K18</f>
        <v>3237.13</v>
      </c>
      <c r="L15" s="25">
        <f>L16+L17+L18</f>
        <v>0</v>
      </c>
      <c r="M15" s="24">
        <f>M16+M17+M18</f>
        <v>1618417.48</v>
      </c>
    </row>
    <row r="16" spans="1:13" ht="18" customHeight="1">
      <c r="A16" s="26" t="s">
        <v>26</v>
      </c>
      <c r="B16" s="27">
        <v>18900</v>
      </c>
      <c r="C16" s="28">
        <v>0</v>
      </c>
      <c r="D16" s="29">
        <v>0</v>
      </c>
      <c r="E16" s="30">
        <f t="shared" si="1"/>
        <v>18900</v>
      </c>
      <c r="F16" s="31">
        <v>18900</v>
      </c>
      <c r="G16" s="28">
        <v>0</v>
      </c>
      <c r="H16" s="32">
        <v>0</v>
      </c>
      <c r="I16" s="30">
        <f t="shared" si="3"/>
        <v>18900</v>
      </c>
      <c r="J16" s="33">
        <v>1455403.6</v>
      </c>
      <c r="K16" s="34">
        <v>3237.13</v>
      </c>
      <c r="L16" s="32">
        <v>0</v>
      </c>
      <c r="M16" s="30">
        <f t="shared" si="0"/>
        <v>1458640.73</v>
      </c>
    </row>
    <row r="17" spans="1:13" ht="18" customHeight="1">
      <c r="A17" s="26" t="s">
        <v>27</v>
      </c>
      <c r="B17" s="27">
        <v>0</v>
      </c>
      <c r="C17" s="28">
        <v>0</v>
      </c>
      <c r="D17" s="31">
        <v>0</v>
      </c>
      <c r="E17" s="30">
        <f t="shared" si="1"/>
        <v>0</v>
      </c>
      <c r="F17" s="38">
        <v>0</v>
      </c>
      <c r="G17" s="28">
        <v>0</v>
      </c>
      <c r="H17" s="32">
        <v>0</v>
      </c>
      <c r="I17" s="30">
        <f t="shared" si="3"/>
        <v>0</v>
      </c>
      <c r="J17" s="33">
        <v>7844.98</v>
      </c>
      <c r="K17" s="28">
        <v>0</v>
      </c>
      <c r="L17" s="28">
        <v>0</v>
      </c>
      <c r="M17" s="30">
        <f t="shared" si="0"/>
        <v>7844.98</v>
      </c>
    </row>
    <row r="18" spans="1:13" ht="18" customHeight="1">
      <c r="A18" s="26" t="s">
        <v>29</v>
      </c>
      <c r="B18" s="27">
        <v>351200</v>
      </c>
      <c r="C18" s="28">
        <v>0</v>
      </c>
      <c r="D18" s="29">
        <v>0</v>
      </c>
      <c r="E18" s="30">
        <f t="shared" si="1"/>
        <v>351200</v>
      </c>
      <c r="F18" s="31">
        <v>351200</v>
      </c>
      <c r="G18" s="28">
        <v>0</v>
      </c>
      <c r="H18" s="32">
        <v>0</v>
      </c>
      <c r="I18" s="30">
        <f t="shared" si="3"/>
        <v>351200</v>
      </c>
      <c r="J18" s="33">
        <v>151931.77</v>
      </c>
      <c r="K18" s="34">
        <v>0</v>
      </c>
      <c r="L18" s="32">
        <v>0</v>
      </c>
      <c r="M18" s="30">
        <f t="shared" si="0"/>
        <v>151931.77</v>
      </c>
    </row>
    <row r="19" spans="1:13" ht="18" customHeight="1">
      <c r="A19" s="19" t="s">
        <v>30</v>
      </c>
      <c r="B19" s="35">
        <f>B21+B22+B20</f>
        <v>113000</v>
      </c>
      <c r="C19" s="36">
        <f>C21+C22+C20</f>
        <v>0</v>
      </c>
      <c r="D19" s="37">
        <f>D21+D22+D20</f>
        <v>0</v>
      </c>
      <c r="E19" s="40">
        <f>E20+E21+E22</f>
        <v>113000</v>
      </c>
      <c r="F19" s="35">
        <f>F22+F20+F21</f>
        <v>113000</v>
      </c>
      <c r="G19" s="36">
        <f>G22+G20+G21</f>
        <v>0</v>
      </c>
      <c r="H19" s="37">
        <f>H22+H20+H21</f>
        <v>0</v>
      </c>
      <c r="I19" s="24">
        <f>I20+I21+I22</f>
        <v>113000</v>
      </c>
      <c r="J19" s="25">
        <f>J21+J22+J20</f>
        <v>294593.5</v>
      </c>
      <c r="K19" s="25">
        <f>K21+K22+K20</f>
        <v>0</v>
      </c>
      <c r="L19" s="25">
        <f>L21+L22+L20</f>
        <v>0</v>
      </c>
      <c r="M19" s="24">
        <f>M20+M21+M22</f>
        <v>294593.5</v>
      </c>
    </row>
    <row r="20" spans="1:13" ht="18" customHeight="1">
      <c r="A20" s="26" t="s">
        <v>38</v>
      </c>
      <c r="B20" s="27">
        <v>0</v>
      </c>
      <c r="C20" s="28">
        <v>0</v>
      </c>
      <c r="D20" s="31">
        <v>0</v>
      </c>
      <c r="E20" s="24">
        <f>B20+C20+D20</f>
        <v>0</v>
      </c>
      <c r="F20" s="31">
        <v>0</v>
      </c>
      <c r="G20" s="28">
        <v>0</v>
      </c>
      <c r="H20" s="32">
        <v>0</v>
      </c>
      <c r="I20" s="30">
        <f>F20+G20+H20</f>
        <v>0</v>
      </c>
      <c r="J20" s="33">
        <v>17835</v>
      </c>
      <c r="K20" s="28">
        <v>0</v>
      </c>
      <c r="L20" s="31">
        <v>0</v>
      </c>
      <c r="M20" s="30">
        <f>J20+K20+L20</f>
        <v>17835</v>
      </c>
    </row>
    <row r="21" spans="1:13" ht="18" customHeight="1">
      <c r="A21" s="26" t="s">
        <v>32</v>
      </c>
      <c r="B21" s="27">
        <v>113000</v>
      </c>
      <c r="C21" s="28">
        <v>0</v>
      </c>
      <c r="D21" s="31">
        <v>0</v>
      </c>
      <c r="E21" s="24">
        <f>B21+C21+D21</f>
        <v>113000</v>
      </c>
      <c r="F21" s="31">
        <v>113000</v>
      </c>
      <c r="G21" s="28">
        <v>0</v>
      </c>
      <c r="H21" s="32">
        <v>0</v>
      </c>
      <c r="I21" s="30">
        <f>F21+G21+H21</f>
        <v>113000</v>
      </c>
      <c r="J21" s="33">
        <v>276758.5</v>
      </c>
      <c r="K21" s="34">
        <v>0</v>
      </c>
      <c r="L21" s="34">
        <v>0</v>
      </c>
      <c r="M21" s="30">
        <f>J21+K21+L21</f>
        <v>276758.5</v>
      </c>
    </row>
    <row r="22" spans="1:13" ht="18" customHeight="1">
      <c r="A22" s="26" t="s">
        <v>33</v>
      </c>
      <c r="B22" s="27">
        <v>0</v>
      </c>
      <c r="C22" s="28">
        <v>0</v>
      </c>
      <c r="D22" s="31">
        <v>0</v>
      </c>
      <c r="E22" s="24">
        <f>B22+C22+D22</f>
        <v>0</v>
      </c>
      <c r="F22" s="31">
        <v>0</v>
      </c>
      <c r="G22" s="28">
        <v>0</v>
      </c>
      <c r="H22" s="32">
        <v>0</v>
      </c>
      <c r="I22" s="30">
        <f>F22+G22+H22</f>
        <v>0</v>
      </c>
      <c r="J22" s="33">
        <v>0</v>
      </c>
      <c r="K22" s="28">
        <v>0</v>
      </c>
      <c r="L22" s="28">
        <v>0</v>
      </c>
      <c r="M22" s="30">
        <f>J22+K22+L22</f>
        <v>0</v>
      </c>
    </row>
    <row r="23" spans="1:13" ht="18" customHeight="1">
      <c r="A23" s="26"/>
      <c r="B23" s="27"/>
      <c r="C23" s="28"/>
      <c r="D23" s="31"/>
      <c r="E23" s="24"/>
      <c r="F23" s="31"/>
      <c r="G23" s="28"/>
      <c r="H23" s="32"/>
      <c r="I23" s="24"/>
      <c r="J23" s="33"/>
      <c r="K23" s="34"/>
      <c r="L23" s="34"/>
      <c r="M23" s="24"/>
    </row>
    <row r="24" spans="1:13" ht="18" customHeight="1">
      <c r="A24" s="39" t="s">
        <v>34</v>
      </c>
      <c r="B24" s="40">
        <v>0</v>
      </c>
      <c r="C24" s="36">
        <v>0</v>
      </c>
      <c r="D24" s="41">
        <v>0</v>
      </c>
      <c r="E24" s="24">
        <f>B24+C24+D24</f>
        <v>0</v>
      </c>
      <c r="F24" s="41">
        <v>11675634</v>
      </c>
      <c r="G24" s="36">
        <v>130355</v>
      </c>
      <c r="H24" s="37">
        <v>101891</v>
      </c>
      <c r="I24" s="24">
        <f>F24+G24+H24</f>
        <v>11907880</v>
      </c>
      <c r="J24" s="25">
        <v>21735617.16</v>
      </c>
      <c r="K24" s="42">
        <v>191533.68</v>
      </c>
      <c r="L24" s="37">
        <v>135143.35</v>
      </c>
      <c r="M24" s="24">
        <f>J24+K24+L24</f>
        <v>22062294.19</v>
      </c>
    </row>
    <row r="25" spans="1:13" ht="18" customHeight="1" thickBot="1">
      <c r="A25" s="26"/>
      <c r="B25" s="27"/>
      <c r="C25" s="28"/>
      <c r="D25" s="29"/>
      <c r="E25" s="24"/>
      <c r="F25" s="31"/>
      <c r="G25" s="28"/>
      <c r="H25" s="32"/>
      <c r="I25" s="30"/>
      <c r="J25" s="33"/>
      <c r="K25" s="34"/>
      <c r="L25" s="32"/>
      <c r="M25" s="24"/>
    </row>
    <row r="26" spans="1:13" ht="18" customHeight="1" thickBot="1">
      <c r="A26" s="43" t="s">
        <v>35</v>
      </c>
      <c r="B26" s="52">
        <f aca="true" t="shared" si="4" ref="B26:G26">B24+B19+B15+B12+B8</f>
        <v>13031000</v>
      </c>
      <c r="C26" s="45">
        <f t="shared" si="4"/>
        <v>0</v>
      </c>
      <c r="D26" s="48">
        <f t="shared" si="4"/>
        <v>97496</v>
      </c>
      <c r="E26" s="47">
        <f t="shared" si="4"/>
        <v>13128496</v>
      </c>
      <c r="F26" s="48">
        <f t="shared" si="4"/>
        <v>24766338</v>
      </c>
      <c r="G26" s="45">
        <f t="shared" si="4"/>
        <v>213586</v>
      </c>
      <c r="H26" s="46">
        <f>H8+H12+H15+H19+H24</f>
        <v>3958389</v>
      </c>
      <c r="I26" s="46">
        <f>I24+I19+I15+I12+I8</f>
        <v>28938313</v>
      </c>
      <c r="J26" s="53">
        <f>J24+J19+J15+J12+J8</f>
        <v>36915203.86</v>
      </c>
      <c r="K26" s="45">
        <f>K24+K19+K15+K12+K8</f>
        <v>266449.61</v>
      </c>
      <c r="L26" s="49">
        <f>L24+L19+L15+L12+L8</f>
        <v>3998444.9600000004</v>
      </c>
      <c r="M26" s="47">
        <f>M24+M19+M15+M12+M8</f>
        <v>41180098.43</v>
      </c>
    </row>
    <row r="27" spans="1:13" ht="15">
      <c r="A27" s="54" t="s">
        <v>36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</sheetData>
  <sheetProtection/>
  <mergeCells count="5">
    <mergeCell ref="A2:M2"/>
    <mergeCell ref="A3:M3"/>
    <mergeCell ref="B5:E5"/>
    <mergeCell ref="F5:I5"/>
    <mergeCell ref="J5:M5"/>
  </mergeCells>
  <printOptions/>
  <pageMargins left="0.7" right="0.7" top="0.75" bottom="0.75" header="0.3" footer="0.3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2015-10-21T16:53:11Z</dcterms:created>
  <dcterms:modified xsi:type="dcterms:W3CDTF">2015-10-21T16:56:05Z</dcterms:modified>
  <cp:category/>
  <cp:version/>
  <cp:contentType/>
  <cp:contentStatus/>
</cp:coreProperties>
</file>